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1кв25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6" l="1"/>
  <c r="I12" i="6"/>
  <c r="I13" i="6"/>
  <c r="H14" i="6"/>
  <c r="G28" i="6" l="1"/>
  <c r="G13" i="6"/>
  <c r="G25" i="6"/>
  <c r="H24" i="6"/>
  <c r="G24" i="6" s="1"/>
  <c r="G23" i="6"/>
  <c r="H23" i="6"/>
  <c r="H22" i="6"/>
  <c r="G22" i="6" s="1"/>
  <c r="H21" i="6"/>
  <c r="G21" i="6" s="1"/>
  <c r="G20" i="6"/>
  <c r="H12" i="6"/>
  <c r="H15" i="6"/>
  <c r="G15" i="6" s="1"/>
  <c r="G16" i="6"/>
  <c r="G14" i="6"/>
  <c r="G11" i="6"/>
  <c r="G12" i="6" l="1"/>
  <c r="G27" i="6" s="1"/>
  <c r="H27" i="6"/>
  <c r="J27" i="6"/>
  <c r="I27" i="6"/>
</calcChain>
</file>

<file path=xl/sharedStrings.xml><?xml version="1.0" encoding="utf-8"?>
<sst xmlns="http://schemas.openxmlformats.org/spreadsheetml/2006/main" count="82" uniqueCount="33">
  <si>
    <t>о расходах на командировки должностных лиц</t>
  </si>
  <si>
    <t>п/н</t>
  </si>
  <si>
    <t>Краткая цель служебной командировки</t>
  </si>
  <si>
    <t>Источник финансирования</t>
  </si>
  <si>
    <t>Итого за отчетный период:</t>
  </si>
  <si>
    <t xml:space="preserve">Итого за предыдущий период отчетного года: </t>
  </si>
  <si>
    <t>Информация</t>
  </si>
  <si>
    <r>
      <t>Территория, в которую была совершена служебная командировка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</si>
  <si>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Продолжительность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служебной командировки (в сутки) </t>
    </r>
  </si>
  <si>
    <r>
      <t xml:space="preserve">Фамилия и имя сотрудника, который осуществлял служебную командировку 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</si>
  <si>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Общая стоимость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</si>
  <si>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Из этого, виды затрат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</t>
    </r>
    <r>
      <rPr>
        <i/>
        <sz val="9"/>
        <color theme="1"/>
        <rFont val="Times New Roman"/>
        <family val="1"/>
        <charset val="204"/>
      </rPr>
      <t>тысячи в суме</t>
    </r>
    <r>
      <rPr>
        <i/>
        <sz val="10"/>
        <color theme="1"/>
        <rFont val="Times New Roman"/>
        <family val="1"/>
        <charset val="204"/>
      </rPr>
      <t>)</t>
    </r>
  </si>
  <si>
    <t>Расходы, связанные с проживанием (гостиница или аренда жилого помещения)</t>
  </si>
  <si>
    <t>Прочие расходы</t>
  </si>
  <si>
    <r>
      <t>(</t>
    </r>
    <r>
      <rPr>
        <b/>
        <sz val="11"/>
        <color theme="1"/>
        <rFont val="Times New Roman"/>
        <family val="1"/>
        <charset val="204"/>
      </rPr>
      <t>Квартал отчетного года, в котором были опубликованы данные</t>
    </r>
    <r>
      <rPr>
        <b/>
        <i/>
        <sz val="10"/>
        <color theme="1"/>
        <rFont val="Times New Roman"/>
        <family val="1"/>
        <charset val="204"/>
      </rPr>
      <t>)</t>
    </r>
  </si>
  <si>
    <t>Ежедневные расходы (суточные)</t>
  </si>
  <si>
    <t>Командировочные расходы (транспорт)</t>
  </si>
  <si>
    <t>за 2 квартал 2025 г.</t>
  </si>
  <si>
    <t>TURDIYEV ISMATILLO BAQOYEVICH</t>
  </si>
  <si>
    <t>Собственные средства</t>
  </si>
  <si>
    <t>AKHATOV G'OLIBJON SAIDOVICH</t>
  </si>
  <si>
    <t xml:space="preserve">YERNIYAZOV RUSLAN MUPTULLAYEVICH </t>
  </si>
  <si>
    <t>MAJITOV SARDORBEK ALIJONOVICH</t>
  </si>
  <si>
    <t>MUXIDDINOV JALOLIDDIN FAXRIDDINOVICH</t>
  </si>
  <si>
    <t>KADIROV MANSURBEK BAZARBOYEVICH</t>
  </si>
  <si>
    <t>г.Наманган</t>
  </si>
  <si>
    <t>Сурхандарё обл.</t>
  </si>
  <si>
    <t>Жиззах обл.</t>
  </si>
  <si>
    <t>г.Нукус</t>
  </si>
  <si>
    <t>г.Бухоро</t>
  </si>
  <si>
    <t>Рес.Каракалпак</t>
  </si>
  <si>
    <t>Для участия в суде</t>
  </si>
  <si>
    <t xml:space="preserve"> Для изучения обьекта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</si>
</sst>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4" zoomScale="70" zoomScaleNormal="70" workbookViewId="0">
      <selection activeCell="B25" sqref="B25"/>
    </sheetView>
  </sheetViews>
  <sheetFormatPr defaultRowHeight="15" x14ac:dyDescent="0.25"/>
  <cols>
    <col min="1" max="1" width="6.85546875" customWidth="1"/>
    <col min="2" max="2" width="34.140625" customWidth="1"/>
    <col min="3" max="3" width="17.28515625" customWidth="1"/>
    <col min="5" max="5" width="21.28515625" customWidth="1"/>
    <col min="6" max="6" width="20.140625" customWidth="1"/>
    <col min="7" max="7" width="13.85546875" customWidth="1"/>
    <col min="8" max="8" width="14.28515625" bestFit="1" customWidth="1"/>
    <col min="9" max="9" width="11.5703125" customWidth="1"/>
    <col min="10" max="10" width="13" customWidth="1"/>
    <col min="11" max="11" width="13.28515625" customWidth="1"/>
  </cols>
  <sheetData>
    <row r="1" spans="1:13" ht="18.75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3" ht="18.75" x14ac:dyDescent="0.25">
      <c r="A2" s="14"/>
    </row>
    <row r="3" spans="1:13" ht="18.75" x14ac:dyDescent="0.2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3"/>
      <c r="M3" s="3"/>
    </row>
    <row r="4" spans="1:13" ht="18.75" x14ac:dyDescent="0.25">
      <c r="A4" s="14"/>
      <c r="L4" s="3"/>
      <c r="M4" s="3"/>
    </row>
    <row r="5" spans="1:13" ht="18.75" x14ac:dyDescent="0.25">
      <c r="A5" s="15" t="s">
        <v>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3"/>
      <c r="M5" s="3"/>
    </row>
    <row r="6" spans="1:13" ht="19.5" thickBot="1" x14ac:dyDescent="0.3">
      <c r="A6" s="4"/>
      <c r="L6" s="3"/>
      <c r="M6" s="3"/>
    </row>
    <row r="7" spans="1:13" ht="19.5" thickBot="1" x14ac:dyDescent="0.3">
      <c r="A7" s="16" t="s">
        <v>1</v>
      </c>
      <c r="B7" s="18" t="s">
        <v>2</v>
      </c>
      <c r="C7" s="18" t="s">
        <v>7</v>
      </c>
      <c r="D7" s="18" t="s">
        <v>8</v>
      </c>
      <c r="E7" s="18" t="s">
        <v>9</v>
      </c>
      <c r="F7" s="20" t="s">
        <v>3</v>
      </c>
      <c r="G7" s="20" t="s">
        <v>10</v>
      </c>
      <c r="H7" s="22" t="s">
        <v>11</v>
      </c>
      <c r="I7" s="23"/>
      <c r="J7" s="23"/>
      <c r="K7" s="24"/>
      <c r="L7" s="3"/>
      <c r="M7" s="3"/>
    </row>
    <row r="8" spans="1:13" ht="105.75" thickBot="1" x14ac:dyDescent="0.3">
      <c r="A8" s="17"/>
      <c r="B8" s="19"/>
      <c r="C8" s="19"/>
      <c r="D8" s="19"/>
      <c r="E8" s="19"/>
      <c r="F8" s="21"/>
      <c r="G8" s="21"/>
      <c r="H8" s="1" t="s">
        <v>12</v>
      </c>
      <c r="I8" s="1" t="s">
        <v>16</v>
      </c>
      <c r="J8" s="1" t="s">
        <v>15</v>
      </c>
      <c r="K8" s="1" t="s">
        <v>13</v>
      </c>
      <c r="L8" s="3"/>
      <c r="M8" s="3"/>
    </row>
    <row r="9" spans="1:13" ht="19.5" thickBot="1" x14ac:dyDescent="0.3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3"/>
      <c r="M9" s="3"/>
    </row>
    <row r="10" spans="1:13" ht="19.5" thickBot="1" x14ac:dyDescent="0.3">
      <c r="A10" s="25" t="s">
        <v>14</v>
      </c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3"/>
      <c r="M10" s="3"/>
    </row>
    <row r="11" spans="1:13" ht="30.75" thickBot="1" x14ac:dyDescent="0.3">
      <c r="A11" s="7">
        <v>1</v>
      </c>
      <c r="B11" s="8" t="s">
        <v>32</v>
      </c>
      <c r="C11" s="8" t="s">
        <v>25</v>
      </c>
      <c r="D11" s="8">
        <v>5</v>
      </c>
      <c r="E11" s="8" t="s">
        <v>18</v>
      </c>
      <c r="F11" s="9" t="s">
        <v>19</v>
      </c>
      <c r="G11" s="12">
        <f>H11+I11+J11+K11</f>
        <v>1875</v>
      </c>
      <c r="H11" s="12">
        <v>1687</v>
      </c>
      <c r="I11" s="12"/>
      <c r="J11" s="12">
        <v>188</v>
      </c>
      <c r="K11" s="12"/>
      <c r="L11" s="3"/>
      <c r="M11" s="3"/>
    </row>
    <row r="12" spans="1:13" ht="30.75" thickBot="1" x14ac:dyDescent="0.3">
      <c r="A12" s="7">
        <v>2</v>
      </c>
      <c r="B12" s="8" t="s">
        <v>32</v>
      </c>
      <c r="C12" s="8" t="s">
        <v>26</v>
      </c>
      <c r="D12" s="8">
        <v>3</v>
      </c>
      <c r="E12" s="8" t="s">
        <v>20</v>
      </c>
      <c r="F12" s="9" t="s">
        <v>19</v>
      </c>
      <c r="G12" s="12">
        <f>H12+I12+J12</f>
        <v>2162</v>
      </c>
      <c r="H12" s="12">
        <f>500</f>
        <v>500</v>
      </c>
      <c r="I12" s="12">
        <f>824+725</f>
        <v>1549</v>
      </c>
      <c r="J12" s="12">
        <v>113</v>
      </c>
      <c r="K12" s="12"/>
      <c r="L12" s="3"/>
      <c r="M12" s="3"/>
    </row>
    <row r="13" spans="1:13" ht="30.75" thickBot="1" x14ac:dyDescent="0.3">
      <c r="A13" s="7">
        <v>3</v>
      </c>
      <c r="B13" s="8" t="s">
        <v>32</v>
      </c>
      <c r="C13" s="8" t="s">
        <v>30</v>
      </c>
      <c r="D13" s="8">
        <v>3</v>
      </c>
      <c r="E13" s="8" t="s">
        <v>21</v>
      </c>
      <c r="F13" s="9" t="s">
        <v>19</v>
      </c>
      <c r="G13" s="12">
        <f>H13+I13+J13</f>
        <v>2842</v>
      </c>
      <c r="H13" s="12"/>
      <c r="I13" s="12">
        <f>2659+70</f>
        <v>2729</v>
      </c>
      <c r="J13" s="12">
        <v>113</v>
      </c>
      <c r="K13" s="12"/>
      <c r="L13" s="3"/>
      <c r="M13" s="3"/>
    </row>
    <row r="14" spans="1:13" ht="30.75" thickBot="1" x14ac:dyDescent="0.3">
      <c r="A14" s="7">
        <v>4</v>
      </c>
      <c r="B14" s="8" t="s">
        <v>32</v>
      </c>
      <c r="C14" s="8" t="s">
        <v>27</v>
      </c>
      <c r="D14" s="8">
        <v>5</v>
      </c>
      <c r="E14" s="8" t="s">
        <v>18</v>
      </c>
      <c r="F14" s="9" t="s">
        <v>19</v>
      </c>
      <c r="G14" s="12">
        <f>H14+J14</f>
        <v>2413</v>
      </c>
      <c r="H14" s="12">
        <f>563+1100+562</f>
        <v>2225</v>
      </c>
      <c r="I14" s="12"/>
      <c r="J14" s="12">
        <v>188</v>
      </c>
      <c r="K14" s="12"/>
      <c r="L14" s="3"/>
      <c r="M14" s="3"/>
    </row>
    <row r="15" spans="1:13" ht="30.75" thickBot="1" x14ac:dyDescent="0.3">
      <c r="A15" s="7">
        <v>5</v>
      </c>
      <c r="B15" s="8" t="s">
        <v>32</v>
      </c>
      <c r="C15" s="8" t="s">
        <v>27</v>
      </c>
      <c r="D15" s="8">
        <v>5</v>
      </c>
      <c r="E15" s="8" t="s">
        <v>22</v>
      </c>
      <c r="F15" s="9" t="s">
        <v>19</v>
      </c>
      <c r="G15" s="12">
        <f>H15+I15+J15</f>
        <v>2238</v>
      </c>
      <c r="H15" s="12">
        <f>450+1100+500</f>
        <v>2050</v>
      </c>
      <c r="I15" s="12"/>
      <c r="J15" s="12">
        <v>188</v>
      </c>
      <c r="K15" s="12"/>
      <c r="L15" s="3"/>
      <c r="M15" s="3"/>
    </row>
    <row r="16" spans="1:13" ht="45.75" thickBot="1" x14ac:dyDescent="0.3">
      <c r="A16" s="7">
        <v>6</v>
      </c>
      <c r="B16" s="8" t="s">
        <v>31</v>
      </c>
      <c r="C16" s="8" t="s">
        <v>28</v>
      </c>
      <c r="D16" s="8">
        <v>1</v>
      </c>
      <c r="E16" s="8" t="s">
        <v>23</v>
      </c>
      <c r="F16" s="9" t="s">
        <v>19</v>
      </c>
      <c r="G16" s="12">
        <f>I16+J16</f>
        <v>2024</v>
      </c>
      <c r="H16" s="12"/>
      <c r="I16" s="12">
        <f>111+1875</f>
        <v>1986</v>
      </c>
      <c r="J16" s="12">
        <v>38</v>
      </c>
      <c r="K16" s="12"/>
      <c r="L16" s="3"/>
      <c r="M16" s="3"/>
    </row>
    <row r="17" spans="1:13" ht="30.75" thickBot="1" x14ac:dyDescent="0.3">
      <c r="A17" s="7">
        <v>7</v>
      </c>
      <c r="B17" s="8" t="s">
        <v>31</v>
      </c>
      <c r="C17" s="8" t="s">
        <v>27</v>
      </c>
      <c r="D17" s="8">
        <v>1</v>
      </c>
      <c r="E17" s="8" t="s">
        <v>22</v>
      </c>
      <c r="F17" s="9" t="s">
        <v>19</v>
      </c>
      <c r="G17" s="12">
        <v>38</v>
      </c>
      <c r="H17" s="12"/>
      <c r="I17" s="12"/>
      <c r="J17" s="12">
        <v>38</v>
      </c>
      <c r="K17" s="12"/>
      <c r="L17" s="3"/>
      <c r="M17" s="3"/>
    </row>
    <row r="18" spans="1:13" ht="30.75" thickBot="1" x14ac:dyDescent="0.3">
      <c r="A18" s="7">
        <v>8</v>
      </c>
      <c r="B18" s="8" t="s">
        <v>31</v>
      </c>
      <c r="C18" s="8" t="s">
        <v>27</v>
      </c>
      <c r="D18" s="8">
        <v>1</v>
      </c>
      <c r="E18" s="8" t="s">
        <v>18</v>
      </c>
      <c r="F18" s="9" t="s">
        <v>19</v>
      </c>
      <c r="G18" s="12">
        <v>38</v>
      </c>
      <c r="H18" s="12"/>
      <c r="I18" s="12"/>
      <c r="J18" s="12">
        <v>38</v>
      </c>
      <c r="K18" s="12"/>
      <c r="L18" s="3"/>
      <c r="M18" s="3"/>
    </row>
    <row r="19" spans="1:13" ht="30.75" thickBot="1" x14ac:dyDescent="0.3">
      <c r="A19" s="7">
        <v>9</v>
      </c>
      <c r="B19" s="8" t="s">
        <v>31</v>
      </c>
      <c r="C19" s="8" t="s">
        <v>27</v>
      </c>
      <c r="D19" s="8">
        <v>1</v>
      </c>
      <c r="E19" s="8" t="s">
        <v>24</v>
      </c>
      <c r="F19" s="9" t="s">
        <v>19</v>
      </c>
      <c r="G19" s="12">
        <v>38</v>
      </c>
      <c r="H19" s="12"/>
      <c r="I19" s="12"/>
      <c r="J19" s="12">
        <v>38</v>
      </c>
      <c r="K19" s="12"/>
      <c r="L19" s="3"/>
      <c r="M19" s="3"/>
    </row>
    <row r="20" spans="1:13" ht="45.75" thickBot="1" x14ac:dyDescent="0.3">
      <c r="A20" s="7">
        <v>10</v>
      </c>
      <c r="B20" s="8" t="s">
        <v>31</v>
      </c>
      <c r="C20" s="8" t="s">
        <v>30</v>
      </c>
      <c r="D20" s="8">
        <v>1</v>
      </c>
      <c r="E20" s="8" t="s">
        <v>23</v>
      </c>
      <c r="F20" s="9" t="s">
        <v>19</v>
      </c>
      <c r="G20" s="12">
        <f t="shared" ref="G20:G25" si="0">H20+I20+J20</f>
        <v>1523</v>
      </c>
      <c r="H20" s="12"/>
      <c r="I20" s="12">
        <v>1485</v>
      </c>
      <c r="J20" s="12">
        <v>38</v>
      </c>
      <c r="K20" s="12"/>
      <c r="L20" s="3"/>
      <c r="M20" s="3"/>
    </row>
    <row r="21" spans="1:13" ht="30.75" thickBot="1" x14ac:dyDescent="0.3">
      <c r="A21" s="7">
        <v>11</v>
      </c>
      <c r="B21" s="8" t="s">
        <v>32</v>
      </c>
      <c r="C21" s="8" t="s">
        <v>27</v>
      </c>
      <c r="D21" s="8">
        <v>6</v>
      </c>
      <c r="E21" s="8" t="s">
        <v>18</v>
      </c>
      <c r="F21" s="9" t="s">
        <v>19</v>
      </c>
      <c r="G21" s="12">
        <f t="shared" si="0"/>
        <v>2775</v>
      </c>
      <c r="H21" s="12">
        <f>300+563+1687</f>
        <v>2550</v>
      </c>
      <c r="I21" s="12"/>
      <c r="J21" s="12">
        <v>225</v>
      </c>
      <c r="K21" s="12"/>
      <c r="L21" s="3"/>
      <c r="M21" s="3"/>
    </row>
    <row r="22" spans="1:13" ht="30.75" thickBot="1" x14ac:dyDescent="0.3">
      <c r="A22" s="7">
        <v>12</v>
      </c>
      <c r="B22" s="8" t="s">
        <v>32</v>
      </c>
      <c r="C22" s="8" t="s">
        <v>27</v>
      </c>
      <c r="D22" s="8">
        <v>6</v>
      </c>
      <c r="E22" s="8" t="s">
        <v>22</v>
      </c>
      <c r="F22" s="9" t="s">
        <v>19</v>
      </c>
      <c r="G22" s="12">
        <f t="shared" si="0"/>
        <v>2713</v>
      </c>
      <c r="H22" s="12">
        <f>300+500+1688</f>
        <v>2488</v>
      </c>
      <c r="I22" s="12"/>
      <c r="J22" s="12">
        <v>225</v>
      </c>
      <c r="K22" s="12"/>
      <c r="L22" s="3"/>
      <c r="M22" s="3"/>
    </row>
    <row r="23" spans="1:13" ht="30.75" thickBot="1" x14ac:dyDescent="0.3">
      <c r="A23" s="7">
        <v>13</v>
      </c>
      <c r="B23" s="8" t="s">
        <v>32</v>
      </c>
      <c r="C23" s="8" t="s">
        <v>29</v>
      </c>
      <c r="D23" s="8">
        <v>7</v>
      </c>
      <c r="E23" s="8" t="s">
        <v>18</v>
      </c>
      <c r="F23" s="9" t="s">
        <v>19</v>
      </c>
      <c r="G23" s="12">
        <f t="shared" si="0"/>
        <v>3213</v>
      </c>
      <c r="H23" s="12">
        <f>1100+900+550+400</f>
        <v>2950</v>
      </c>
      <c r="I23" s="12"/>
      <c r="J23" s="12">
        <v>263</v>
      </c>
      <c r="K23" s="12"/>
      <c r="L23" s="3"/>
      <c r="M23" s="3"/>
    </row>
    <row r="24" spans="1:13" ht="30.75" thickBot="1" x14ac:dyDescent="0.3">
      <c r="A24" s="7">
        <v>14</v>
      </c>
      <c r="B24" s="8" t="s">
        <v>32</v>
      </c>
      <c r="C24" s="8" t="s">
        <v>29</v>
      </c>
      <c r="D24" s="8">
        <v>7</v>
      </c>
      <c r="E24" s="8" t="s">
        <v>22</v>
      </c>
      <c r="F24" s="9" t="s">
        <v>19</v>
      </c>
      <c r="G24" s="12">
        <f t="shared" si="0"/>
        <v>3213</v>
      </c>
      <c r="H24" s="12">
        <f>400+550+900+1100</f>
        <v>2950</v>
      </c>
      <c r="I24" s="12"/>
      <c r="J24" s="12">
        <v>263</v>
      </c>
      <c r="K24" s="12"/>
      <c r="L24" s="3"/>
      <c r="M24" s="3"/>
    </row>
    <row r="25" spans="1:13" ht="30.75" thickBot="1" x14ac:dyDescent="0.3">
      <c r="A25" s="7">
        <v>15</v>
      </c>
      <c r="B25" s="8" t="s">
        <v>32</v>
      </c>
      <c r="C25" s="8" t="s">
        <v>30</v>
      </c>
      <c r="D25" s="8">
        <v>6</v>
      </c>
      <c r="E25" s="8" t="s">
        <v>21</v>
      </c>
      <c r="F25" s="9" t="s">
        <v>19</v>
      </c>
      <c r="G25" s="12">
        <f t="shared" si="0"/>
        <v>1809</v>
      </c>
      <c r="H25" s="12"/>
      <c r="I25" s="12">
        <v>1584</v>
      </c>
      <c r="J25" s="12">
        <v>225</v>
      </c>
      <c r="K25" s="12"/>
      <c r="L25" s="3"/>
      <c r="M25" s="3"/>
    </row>
    <row r="26" spans="1:13" ht="45.75" thickBot="1" x14ac:dyDescent="0.3">
      <c r="A26" s="7">
        <v>16</v>
      </c>
      <c r="B26" s="8" t="s">
        <v>31</v>
      </c>
      <c r="C26" s="8" t="s">
        <v>27</v>
      </c>
      <c r="D26" s="8">
        <v>1</v>
      </c>
      <c r="E26" s="8" t="s">
        <v>23</v>
      </c>
      <c r="F26" s="9" t="s">
        <v>19</v>
      </c>
      <c r="G26" s="12">
        <v>38</v>
      </c>
      <c r="H26" s="12"/>
      <c r="I26" s="12"/>
      <c r="J26" s="12">
        <v>38</v>
      </c>
      <c r="K26" s="12"/>
      <c r="L26" s="3"/>
      <c r="M26" s="3"/>
    </row>
    <row r="27" spans="1:13" ht="19.5" thickBot="1" x14ac:dyDescent="0.3">
      <c r="A27" s="28" t="s">
        <v>4</v>
      </c>
      <c r="B27" s="29"/>
      <c r="C27" s="29"/>
      <c r="D27" s="29"/>
      <c r="E27" s="29"/>
      <c r="F27" s="30"/>
      <c r="G27" s="13">
        <f>SUM(G11:G26)</f>
        <v>28952</v>
      </c>
      <c r="H27" s="13">
        <f>SUM(H11:H26)</f>
        <v>17400</v>
      </c>
      <c r="I27" s="13">
        <f>SUM(I11:I26)</f>
        <v>9333</v>
      </c>
      <c r="J27" s="13">
        <f>SUM(J11:J26)</f>
        <v>2219</v>
      </c>
      <c r="K27" s="13"/>
      <c r="L27" s="3"/>
      <c r="M27" s="3"/>
    </row>
    <row r="28" spans="1:13" ht="19.5" thickBot="1" x14ac:dyDescent="0.3">
      <c r="A28" s="28" t="s">
        <v>5</v>
      </c>
      <c r="B28" s="29"/>
      <c r="C28" s="29"/>
      <c r="D28" s="29"/>
      <c r="E28" s="29"/>
      <c r="F28" s="30"/>
      <c r="G28" s="13">
        <f>H28+I28+J28</f>
        <v>15187</v>
      </c>
      <c r="H28" s="13">
        <v>6964</v>
      </c>
      <c r="I28" s="13">
        <v>7088</v>
      </c>
      <c r="J28" s="13">
        <v>1135</v>
      </c>
      <c r="K28" s="10"/>
      <c r="L28" s="3"/>
      <c r="M28" s="3"/>
    </row>
    <row r="29" spans="1:13" ht="18.75" x14ac:dyDescent="0.25">
      <c r="A29" s="2"/>
      <c r="L29" s="3"/>
      <c r="M29" s="3"/>
    </row>
    <row r="30" spans="1:13" ht="18.75" x14ac:dyDescent="0.25">
      <c r="A30" s="11"/>
      <c r="L30" s="3"/>
      <c r="M30" s="3"/>
    </row>
  </sheetData>
  <mergeCells count="14">
    <mergeCell ref="A10:K10"/>
    <mergeCell ref="A27:F27"/>
    <mergeCell ref="A28:F28"/>
    <mergeCell ref="A1:K1"/>
    <mergeCell ref="A3:K3"/>
    <mergeCell ref="A5:K5"/>
    <mergeCell ref="A7:A8"/>
    <mergeCell ref="B7:B8"/>
    <mergeCell ref="C7:C8"/>
    <mergeCell ref="D7:D8"/>
    <mergeCell ref="E7:E8"/>
    <mergeCell ref="F7:F8"/>
    <mergeCell ref="G7:G8"/>
    <mergeCell ref="H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O. Savchenko</dc:creator>
  <cp:lastModifiedBy>User</cp:lastModifiedBy>
  <dcterms:created xsi:type="dcterms:W3CDTF">2015-06-05T18:19:34Z</dcterms:created>
  <dcterms:modified xsi:type="dcterms:W3CDTF">2025-07-08T12:01:28Z</dcterms:modified>
</cp:coreProperties>
</file>